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7605" activeTab="0"/>
  </bookViews>
  <sheets>
    <sheet name="訂單" sheetId="1" r:id="rId1"/>
  </sheets>
  <definedNames>
    <definedName name="_xlnm.Print_Area" localSheetId="0">'訂單'!$A$1:$K$40</definedName>
  </definedNames>
  <calcPr fullCalcOnLoad="1"/>
</workbook>
</file>

<file path=xl/sharedStrings.xml><?xml version="1.0" encoding="utf-8"?>
<sst xmlns="http://schemas.openxmlformats.org/spreadsheetml/2006/main" count="79" uniqueCount="76">
  <si>
    <t>海洋藍</t>
  </si>
  <si>
    <t>櫻花粉</t>
  </si>
  <si>
    <t>微笑橘</t>
  </si>
  <si>
    <t>美麗華皮件工業股份有限公司</t>
  </si>
  <si>
    <t>型號</t>
  </si>
  <si>
    <t>專案價</t>
  </si>
  <si>
    <r>
      <t>專案負責人:</t>
    </r>
    <r>
      <rPr>
        <u val="single"/>
        <sz val="12"/>
        <rFont val="標楷體"/>
        <family val="4"/>
      </rPr>
      <t xml:space="preserve"> </t>
    </r>
  </si>
  <si>
    <t>型號</t>
  </si>
  <si>
    <t>專案價</t>
  </si>
  <si>
    <t>9918-29</t>
  </si>
  <si>
    <t>9918-27</t>
  </si>
  <si>
    <t>9918-24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</si>
  <si>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</si>
  <si>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</si>
  <si>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</si>
  <si>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</si>
  <si>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</si>
  <si>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</si>
  <si>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</si>
  <si>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姓  名：</t>
  </si>
  <si>
    <t>電話：</t>
  </si>
  <si>
    <t>手  機：</t>
  </si>
  <si>
    <t>收件人姓名：</t>
  </si>
  <si>
    <t>收件人電話：</t>
  </si>
  <si>
    <t>收件人手機：</t>
  </si>
  <si>
    <t>郵遞區號：</t>
  </si>
  <si>
    <t>地址：</t>
  </si>
  <si>
    <t>電子郵件：</t>
  </si>
  <si>
    <t>總價：</t>
  </si>
  <si>
    <t>希望到貨日期：</t>
  </si>
  <si>
    <t>月     日</t>
  </si>
  <si>
    <t>付款方式：</t>
  </si>
  <si>
    <t>(請填代號)</t>
  </si>
  <si>
    <t>1.貨到付款(不需另收手續費)</t>
  </si>
  <si>
    <r>
      <t>3.ATM轉帳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</si>
  <si>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</si>
  <si>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t>(行名：台中商銀大肚分行053  帳號：024-22-1029636)</t>
  </si>
  <si>
    <t>8816-18</t>
  </si>
  <si>
    <t xml:space="preserve">商品資訊請上:http://www.luggage.com.tw      </t>
  </si>
  <si>
    <t xml:space="preserve">如有疑問請洽詢: 客服部  04-26993003 </t>
  </si>
  <si>
    <t>型號</t>
  </si>
  <si>
    <t>尊爵黑</t>
  </si>
  <si>
    <t>星鑽灰</t>
  </si>
  <si>
    <t>9909-29</t>
  </si>
  <si>
    <t>9909-27</t>
  </si>
  <si>
    <t>9909-24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</si>
  <si>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</si>
  <si>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</si>
  <si>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</si>
  <si>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</si>
  <si>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</si>
  <si>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</si>
  <si>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</si>
  <si>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2.自行到廠取貨(可刷卡)</t>
  </si>
  <si>
    <t>8828-18</t>
  </si>
  <si>
    <t>蘋果紅</t>
  </si>
  <si>
    <t>鋼鐵銀</t>
  </si>
  <si>
    <t>鑽石黑</t>
  </si>
  <si>
    <t>芭比粉</t>
  </si>
  <si>
    <t>青草綠</t>
  </si>
  <si>
    <t xml:space="preserve">                    9909（霧面）                    </t>
  </si>
  <si>
    <r>
      <t xml:space="preserve">                                   </t>
    </r>
    <r>
      <rPr>
        <b/>
        <sz val="14"/>
        <rFont val="標楷體"/>
        <family val="4"/>
      </rPr>
      <t>9918（亮面）</t>
    </r>
    <r>
      <rPr>
        <sz val="14"/>
        <rFont val="標楷體"/>
        <family val="4"/>
      </rPr>
      <t xml:space="preserve">             </t>
    </r>
    <r>
      <rPr>
        <sz val="12"/>
        <rFont val="標楷體"/>
        <family val="4"/>
      </rPr>
      <t>QR Code</t>
    </r>
    <r>
      <rPr>
        <sz val="14"/>
        <rFont val="標楷體"/>
        <family val="4"/>
      </rPr>
      <t xml:space="preserve">   </t>
    </r>
    <r>
      <rPr>
        <sz val="12"/>
        <rFont val="標楷體"/>
        <family val="4"/>
      </rPr>
      <t>※加贈不織布防塵套</t>
    </r>
  </si>
  <si>
    <r>
      <t xml:space="preserve">                               </t>
    </r>
    <r>
      <rPr>
        <b/>
        <sz val="14"/>
        <rFont val="標楷體"/>
        <family val="4"/>
      </rPr>
      <t>8816（超輕量防爆"拉鏈"登機箱）</t>
    </r>
  </si>
  <si>
    <r>
      <t xml:space="preserve">                            </t>
    </r>
    <r>
      <rPr>
        <b/>
        <sz val="14"/>
        <rFont val="標楷體"/>
        <family val="4"/>
      </rPr>
      <t>8828（多功能</t>
    </r>
    <r>
      <rPr>
        <b/>
        <sz val="14"/>
        <color indexed="10"/>
        <rFont val="標楷體"/>
        <family val="4"/>
      </rPr>
      <t>"前開式擴充"</t>
    </r>
    <r>
      <rPr>
        <b/>
        <sz val="14"/>
        <rFont val="標楷體"/>
        <family val="4"/>
      </rPr>
      <t>拉鏈箱）</t>
    </r>
    <r>
      <rPr>
        <sz val="14"/>
        <rFont val="標楷體"/>
        <family val="4"/>
      </rPr>
      <t xml:space="preserve">      </t>
    </r>
    <r>
      <rPr>
        <b/>
        <i/>
        <sz val="14"/>
        <color indexed="10"/>
        <rFont val="標楷體"/>
        <family val="4"/>
      </rPr>
      <t>※最新款式</t>
    </r>
  </si>
  <si>
    <t>※本訂單請勿私自轉貼於網路上或私自轉售新品，違者本公司將依法追究其責任，並立即停止該公司所有優惠方案！
※請勿更改＂注意事項＂之內容，避免影響您的訂單被取消唷～
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</t>
  </si>
  <si>
    <t>停產</t>
  </si>
  <si>
    <t>※全面商品數量有限售完為止。</t>
  </si>
  <si>
    <t>振興五倍券-箱知箱隨、非你莫屬</t>
  </si>
  <si>
    <t>下殺不二價</t>
  </si>
  <si>
    <t xml:space="preserve">                      國內專案訂單</t>
  </si>
  <si>
    <t>(請勿更改訂單格式)</t>
  </si>
  <si>
    <r>
      <rPr>
        <b/>
        <sz val="14"/>
        <color indexed="10"/>
        <rFont val="標楷體"/>
        <family val="4"/>
      </rPr>
      <t>※轉帳者，請電聯客服</t>
    </r>
    <r>
      <rPr>
        <b/>
        <sz val="14"/>
        <color indexed="17"/>
        <rFont val="標楷體"/>
        <family val="4"/>
      </rPr>
      <t>〝先確認金額，再匯款或轉帳〞</t>
    </r>
    <r>
      <rPr>
        <b/>
        <sz val="14"/>
        <color indexed="14"/>
        <rFont val="標楷體"/>
        <family val="4"/>
      </rPr>
      <t>，並附上已付款之證明唷！</t>
    </r>
  </si>
  <si>
    <t>加購價</t>
  </si>
  <si>
    <t>滿額贈-滿6500元</t>
  </si>
  <si>
    <t>盧玉萍  小姐</t>
  </si>
  <si>
    <r>
      <t>注意事項：</t>
    </r>
    <r>
      <rPr>
        <sz val="12"/>
        <rFont val="標楷體"/>
        <family val="4"/>
      </rPr>
      <t xml:space="preserve">
特惠活動，感謝協助推廣</t>
    </r>
    <r>
      <rPr>
        <b/>
        <sz val="12"/>
        <rFont val="標楷體"/>
        <family val="4"/>
      </rPr>
      <t>(本特惠活動限該公司員工享有，親友欲購，煩請員工代訂)</t>
    </r>
    <r>
      <rPr>
        <sz val="12"/>
        <rFont val="標楷體"/>
        <family val="4"/>
      </rPr>
      <t>。
特惠活期間:110年10月08日起～110年12月08日止。
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
</t>
    </r>
    <r>
      <rPr>
        <b/>
        <sz val="12"/>
        <color indexed="12"/>
        <rFont val="標楷體"/>
        <family val="4"/>
      </rPr>
      <t xml:space="preserve">訂單請寄至→luggage@ms1.hinet.net </t>
    </r>
    <r>
      <rPr>
        <b/>
        <sz val="12"/>
        <rFont val="標楷體"/>
        <family val="4"/>
      </rPr>
      <t xml:space="preserve">（請務必附上貴公司相關識別證件，如：員工證）
</t>
    </r>
    <r>
      <rPr>
        <sz val="12"/>
        <rFont val="標楷體"/>
        <family val="4"/>
      </rPr>
      <t>下單後1～2個工作天回覆，如有現貨，約3～5個工作天到件(如遇國定假日將順延到件)。
自取時間：上午8點30分～11點；下午1點30分～4點(週六下午、週日、國定假日公休)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</si>
</sst>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000"/>
    <numFmt numFmtId="195" formatCode="0_);[Red]\(0\)"/>
    <numFmt numFmtId="196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14"/>
      <name val="標楷體"/>
      <family val="4"/>
    </font>
    <font>
      <b/>
      <sz val="15"/>
      <color indexed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i/>
      <sz val="14"/>
      <color indexed="10"/>
      <name val="標楷體"/>
      <family val="4"/>
    </font>
    <font>
      <b/>
      <sz val="20"/>
      <color indexed="10"/>
      <name val="標楷體"/>
      <family val="4"/>
    </font>
    <font>
      <b/>
      <sz val="14"/>
      <color indexed="17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14"/>
      <name val="新細明體"/>
      <family val="1"/>
    </font>
    <font>
      <sz val="11"/>
      <color indexed="10"/>
      <name val="新細明體"/>
      <family val="1"/>
    </font>
    <font>
      <sz val="12"/>
      <color indexed="12"/>
      <name val="標楷體"/>
      <family val="4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b/>
      <sz val="12"/>
      <color indexed="15"/>
      <name val="標楷體"/>
      <family val="4"/>
    </font>
    <font>
      <b/>
      <sz val="12"/>
      <color indexed="10"/>
      <name val="新細明體"/>
      <family val="1"/>
    </font>
    <font>
      <b/>
      <sz val="13"/>
      <color indexed="10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CC"/>
      <name val="標楷體"/>
      <family val="4"/>
    </font>
    <font>
      <b/>
      <sz val="12"/>
      <color rgb="FFFF0000"/>
      <name val="標楷體"/>
      <family val="4"/>
    </font>
    <font>
      <sz val="12"/>
      <color rgb="FFFF0000"/>
      <name val="新細明體"/>
      <family val="1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b/>
      <sz val="12"/>
      <color rgb="FF0070C0"/>
      <name val="標楷體"/>
      <family val="4"/>
    </font>
    <font>
      <b/>
      <sz val="12"/>
      <color rgb="FFFF0000"/>
      <name val="新細明體"/>
      <family val="1"/>
    </font>
    <font>
      <b/>
      <sz val="13"/>
      <color rgb="FFFF000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9" fillId="0" borderId="1" applyNumberFormat="0" applyFill="0" applyAlignment="0" applyProtection="0"/>
    <xf numFmtId="0" fontId="50" fillId="15" borderId="0" applyNumberFormat="0" applyBorder="0" applyAlignment="0" applyProtection="0"/>
    <xf numFmtId="9" fontId="0" fillId="0" borderId="0" applyFont="0" applyFill="0" applyBorder="0" applyAlignment="0" applyProtection="0"/>
    <xf numFmtId="0" fontId="51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16" borderId="4" applyNumberFormat="0" applyFont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5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5" fillId="22" borderId="2" applyNumberFormat="0" applyAlignment="0" applyProtection="0"/>
    <xf numFmtId="0" fontId="56" fillId="2" borderId="8" applyNumberFormat="0" applyAlignment="0" applyProtection="0"/>
    <xf numFmtId="0" fontId="57" fillId="23" borderId="9" applyNumberFormat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6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shrinkToFit="1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66" fillId="0" borderId="11" xfId="0" applyFont="1" applyBorder="1" applyAlignment="1" applyProtection="1">
      <alignment horizontal="center" vertical="center" wrapText="1"/>
      <protection/>
    </xf>
    <xf numFmtId="0" fontId="62" fillId="2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7" fillId="25" borderId="0" xfId="0" applyFont="1" applyFill="1" applyAlignment="1" applyProtection="1">
      <alignment vertical="center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left"/>
      <protection locked="0"/>
    </xf>
    <xf numFmtId="0" fontId="2" fillId="26" borderId="0" xfId="0" applyFont="1" applyFill="1" applyBorder="1" applyAlignment="1" applyProtection="1">
      <alignment horizontal="left"/>
      <protection/>
    </xf>
    <xf numFmtId="0" fontId="2" fillId="26" borderId="17" xfId="0" applyFont="1" applyFill="1" applyBorder="1" applyAlignment="1" applyProtection="1">
      <alignment horizontal="left"/>
      <protection/>
    </xf>
    <xf numFmtId="49" fontId="4" fillId="0" borderId="20" xfId="45" applyNumberFormat="1" applyBorder="1" applyAlignment="1" applyProtection="1">
      <alignment horizontal="left"/>
      <protection locked="0"/>
    </xf>
    <xf numFmtId="0" fontId="2" fillId="26" borderId="21" xfId="0" applyFont="1" applyFill="1" applyBorder="1" applyAlignment="1" applyProtection="1">
      <alignment horizontal="right"/>
      <protection/>
    </xf>
    <xf numFmtId="0" fontId="2" fillId="26" borderId="21" xfId="0" applyFont="1" applyFill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3" fillId="0" borderId="24" xfId="0" applyNumberFormat="1" applyFont="1" applyBorder="1" applyAlignment="1" applyProtection="1">
      <alignment horizontal="center" shrinkToFit="1"/>
      <protection/>
    </xf>
    <xf numFmtId="49" fontId="23" fillId="0" borderId="14" xfId="0" applyNumberFormat="1" applyFont="1" applyBorder="1" applyAlignment="1" applyProtection="1">
      <alignment horizontal="center" shrinkToFit="1"/>
      <protection/>
    </xf>
    <xf numFmtId="49" fontId="2" fillId="0" borderId="23" xfId="45" applyNumberFormat="1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195" fontId="2" fillId="0" borderId="23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17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68" fillId="25" borderId="0" xfId="0" applyFont="1" applyFill="1" applyBorder="1" applyAlignment="1" applyProtection="1">
      <alignment horizontal="left" vertical="center" wrapText="1"/>
      <protection/>
    </xf>
    <xf numFmtId="0" fontId="68" fillId="25" borderId="17" xfId="0" applyFont="1" applyFill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14" fillId="0" borderId="16" xfId="45" applyFont="1" applyBorder="1" applyAlignment="1" applyProtection="1">
      <alignment horizontal="left" vertical="center" wrapText="1"/>
      <protection/>
    </xf>
    <xf numFmtId="0" fontId="14" fillId="0" borderId="0" xfId="45" applyFont="1" applyBorder="1" applyAlignment="1" applyProtection="1">
      <alignment horizontal="left" vertical="center"/>
      <protection/>
    </xf>
    <xf numFmtId="0" fontId="7" fillId="27" borderId="30" xfId="0" applyFont="1" applyFill="1" applyBorder="1" applyAlignment="1" applyProtection="1">
      <alignment horizontal="left" vertical="center" wrapText="1"/>
      <protection/>
    </xf>
    <xf numFmtId="0" fontId="7" fillId="27" borderId="21" xfId="0" applyFont="1" applyFill="1" applyBorder="1" applyAlignment="1" applyProtection="1">
      <alignment horizontal="left" vertical="center" wrapText="1"/>
      <protection/>
    </xf>
    <xf numFmtId="0" fontId="7" fillId="27" borderId="31" xfId="0" applyFont="1" applyFill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wrapText="1"/>
      <protection locked="0"/>
    </xf>
    <xf numFmtId="0" fontId="2" fillId="25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193" fontId="2" fillId="0" borderId="23" xfId="0" applyNumberFormat="1" applyFont="1" applyBorder="1" applyAlignment="1" applyProtection="1">
      <alignment horizontal="center"/>
      <protection locked="0"/>
    </xf>
    <xf numFmtId="193" fontId="2" fillId="0" borderId="36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16</xdr:row>
      <xdr:rowOff>47625</xdr:rowOff>
    </xdr:from>
    <xdr:to>
      <xdr:col>9</xdr:col>
      <xdr:colOff>876300</xdr:colOff>
      <xdr:row>16</xdr:row>
      <xdr:rowOff>1295400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67677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workbookViewId="0" topLeftCell="A1">
      <selection activeCell="H4" sqref="H4:I4"/>
    </sheetView>
  </sheetViews>
  <sheetFormatPr defaultColWidth="8.875" defaultRowHeight="16.5"/>
  <cols>
    <col min="1" max="1" width="9.625" style="8" customWidth="1"/>
    <col min="2" max="10" width="12.625" style="9" customWidth="1"/>
    <col min="11" max="11" width="9.625" style="9" customWidth="1"/>
    <col min="12" max="13" width="8.875" style="9" customWidth="1"/>
    <col min="14" max="14" width="8.875" style="10" customWidth="1"/>
    <col min="15" max="17" width="8.875" style="11" customWidth="1"/>
    <col min="18" max="16384" width="8.875" style="9" customWidth="1"/>
  </cols>
  <sheetData>
    <row r="1" spans="2:10" ht="19.5" customHeight="1">
      <c r="B1" s="67" t="s">
        <v>3</v>
      </c>
      <c r="C1" s="67"/>
      <c r="D1" s="67"/>
      <c r="E1" s="67"/>
      <c r="F1" s="67"/>
      <c r="G1" s="67"/>
      <c r="H1" s="67"/>
      <c r="I1" s="67"/>
      <c r="J1" s="67"/>
    </row>
    <row r="2" spans="2:10" ht="19.5" customHeight="1">
      <c r="B2" s="89" t="s">
        <v>69</v>
      </c>
      <c r="C2" s="89"/>
      <c r="D2" s="89"/>
      <c r="E2" s="89"/>
      <c r="F2" s="89"/>
      <c r="G2" s="89"/>
      <c r="H2" s="89"/>
      <c r="I2" s="90" t="s">
        <v>70</v>
      </c>
      <c r="J2" s="90"/>
    </row>
    <row r="3" spans="1:17" s="14" customFormat="1" ht="22.5" customHeight="1" thickBot="1">
      <c r="A3" s="12"/>
      <c r="B3" s="13"/>
      <c r="C3" s="13"/>
      <c r="D3" s="13"/>
      <c r="E3" s="13"/>
      <c r="F3" s="13"/>
      <c r="G3" s="55" t="s">
        <v>6</v>
      </c>
      <c r="H3" s="55"/>
      <c r="I3" s="56" t="s">
        <v>74</v>
      </c>
      <c r="J3" s="56"/>
      <c r="N3" s="10"/>
      <c r="O3" s="10"/>
      <c r="P3" s="10"/>
      <c r="Q3" s="10"/>
    </row>
    <row r="4" spans="2:10" ht="24" customHeight="1">
      <c r="B4" s="60" t="s">
        <v>67</v>
      </c>
      <c r="C4" s="61"/>
      <c r="D4" s="61"/>
      <c r="E4" s="61"/>
      <c r="F4" s="61"/>
      <c r="G4" s="15" t="s">
        <v>19</v>
      </c>
      <c r="H4" s="57"/>
      <c r="I4" s="57"/>
      <c r="J4" s="16"/>
    </row>
    <row r="5" spans="2:10" ht="24" customHeight="1">
      <c r="B5" s="17" t="s">
        <v>20</v>
      </c>
      <c r="C5" s="59"/>
      <c r="D5" s="59"/>
      <c r="E5" s="18"/>
      <c r="F5" s="19"/>
      <c r="G5" s="20" t="s">
        <v>21</v>
      </c>
      <c r="H5" s="58"/>
      <c r="I5" s="58"/>
      <c r="J5" s="21"/>
    </row>
    <row r="6" spans="2:10" ht="24" customHeight="1">
      <c r="B6" s="17" t="s">
        <v>22</v>
      </c>
      <c r="C6" s="62"/>
      <c r="D6" s="62"/>
      <c r="E6" s="62"/>
      <c r="F6" s="62"/>
      <c r="G6" s="62"/>
      <c r="H6" s="62"/>
      <c r="I6" s="62"/>
      <c r="J6" s="22"/>
    </row>
    <row r="7" spans="2:10" ht="24" customHeight="1">
      <c r="B7" s="17" t="s">
        <v>23</v>
      </c>
      <c r="C7" s="59"/>
      <c r="D7" s="59"/>
      <c r="E7" s="19"/>
      <c r="F7" s="19"/>
      <c r="G7" s="20" t="s">
        <v>24</v>
      </c>
      <c r="H7" s="58"/>
      <c r="I7" s="58"/>
      <c r="J7" s="23"/>
    </row>
    <row r="8" spans="2:10" ht="24" customHeight="1">
      <c r="B8" s="17" t="s">
        <v>25</v>
      </c>
      <c r="C8" s="51"/>
      <c r="D8" s="51"/>
      <c r="E8" s="19"/>
      <c r="F8" s="19"/>
      <c r="G8" s="19"/>
      <c r="H8" s="19"/>
      <c r="I8" s="18"/>
      <c r="J8" s="22"/>
    </row>
    <row r="9" spans="2:10" ht="24" customHeight="1">
      <c r="B9" s="17" t="s">
        <v>26</v>
      </c>
      <c r="C9" s="62"/>
      <c r="D9" s="62"/>
      <c r="E9" s="62"/>
      <c r="F9" s="62"/>
      <c r="G9" s="62"/>
      <c r="H9" s="62"/>
      <c r="I9" s="62"/>
      <c r="J9" s="22"/>
    </row>
    <row r="10" spans="2:10" ht="24" customHeight="1">
      <c r="B10" s="17" t="s">
        <v>27</v>
      </c>
      <c r="C10" s="54"/>
      <c r="D10" s="54"/>
      <c r="E10" s="54"/>
      <c r="F10" s="54"/>
      <c r="G10" s="54"/>
      <c r="H10" s="54"/>
      <c r="I10" s="54"/>
      <c r="J10" s="22"/>
    </row>
    <row r="11" spans="2:10" ht="24" customHeight="1">
      <c r="B11" s="17" t="s">
        <v>28</v>
      </c>
      <c r="C11" s="66">
        <f>SUM(O32,L33)</f>
        <v>0</v>
      </c>
      <c r="D11" s="66"/>
      <c r="E11" s="19"/>
      <c r="F11" s="19"/>
      <c r="G11" s="102" t="s">
        <v>29</v>
      </c>
      <c r="H11" s="102"/>
      <c r="I11" s="97" t="s">
        <v>30</v>
      </c>
      <c r="J11" s="98"/>
    </row>
    <row r="12" spans="2:10" ht="24" customHeight="1">
      <c r="B12" s="17" t="s">
        <v>31</v>
      </c>
      <c r="C12" s="72"/>
      <c r="D12" s="72"/>
      <c r="E12" s="19" t="s">
        <v>32</v>
      </c>
      <c r="F12" s="19"/>
      <c r="G12" s="77" t="s">
        <v>66</v>
      </c>
      <c r="H12" s="77"/>
      <c r="I12" s="77"/>
      <c r="J12" s="78"/>
    </row>
    <row r="13" spans="2:10" ht="24" customHeight="1">
      <c r="B13" s="17"/>
      <c r="C13" s="71" t="s">
        <v>33</v>
      </c>
      <c r="D13" s="71"/>
      <c r="E13" s="71"/>
      <c r="F13" s="19"/>
      <c r="G13" s="52" t="s">
        <v>53</v>
      </c>
      <c r="H13" s="52"/>
      <c r="I13" s="52"/>
      <c r="J13" s="53"/>
    </row>
    <row r="14" spans="2:10" ht="24" customHeight="1">
      <c r="B14" s="17"/>
      <c r="C14" s="24" t="s">
        <v>34</v>
      </c>
      <c r="D14" s="87"/>
      <c r="E14" s="87"/>
      <c r="F14" s="87"/>
      <c r="G14" s="73" t="s">
        <v>35</v>
      </c>
      <c r="H14" s="73"/>
      <c r="I14" s="73"/>
      <c r="J14" s="74"/>
    </row>
    <row r="15" spans="2:10" ht="19.5" customHeight="1">
      <c r="B15" s="17"/>
      <c r="C15" s="71" t="s">
        <v>36</v>
      </c>
      <c r="D15" s="71"/>
      <c r="E15" s="71"/>
      <c r="F15" s="71"/>
      <c r="G15" s="103"/>
      <c r="H15" s="103"/>
      <c r="I15" s="103"/>
      <c r="J15" s="104"/>
    </row>
    <row r="16" spans="2:10" ht="19.5" customHeight="1" thickBot="1">
      <c r="B16" s="17"/>
      <c r="C16" s="99" t="s">
        <v>71</v>
      </c>
      <c r="D16" s="100"/>
      <c r="E16" s="100"/>
      <c r="F16" s="100"/>
      <c r="G16" s="100"/>
      <c r="H16" s="100"/>
      <c r="I16" s="100"/>
      <c r="J16" s="101"/>
    </row>
    <row r="17" spans="1:17" s="26" customFormat="1" ht="117" customHeight="1">
      <c r="A17" s="25"/>
      <c r="B17" s="68" t="s">
        <v>75</v>
      </c>
      <c r="C17" s="69"/>
      <c r="D17" s="69"/>
      <c r="E17" s="69"/>
      <c r="F17" s="69"/>
      <c r="G17" s="69"/>
      <c r="H17" s="69"/>
      <c r="I17" s="69"/>
      <c r="J17" s="70"/>
      <c r="N17" s="27"/>
      <c r="O17" s="28"/>
      <c r="P17" s="28"/>
      <c r="Q17" s="28"/>
    </row>
    <row r="18" spans="1:17" s="26" customFormat="1" ht="18.75" customHeight="1">
      <c r="A18" s="25"/>
      <c r="B18" s="82" t="s">
        <v>38</v>
      </c>
      <c r="C18" s="83"/>
      <c r="D18" s="83"/>
      <c r="E18" s="83"/>
      <c r="F18" s="91" t="s">
        <v>39</v>
      </c>
      <c r="G18" s="91"/>
      <c r="H18" s="91"/>
      <c r="I18" s="91"/>
      <c r="J18" s="92"/>
      <c r="N18" s="27"/>
      <c r="O18" s="28"/>
      <c r="P18" s="28"/>
      <c r="Q18" s="28"/>
    </row>
    <row r="19" spans="1:17" s="26" customFormat="1" ht="123" customHeight="1" thickBot="1">
      <c r="A19" s="25"/>
      <c r="B19" s="84" t="s">
        <v>64</v>
      </c>
      <c r="C19" s="85"/>
      <c r="D19" s="85"/>
      <c r="E19" s="85"/>
      <c r="F19" s="85"/>
      <c r="G19" s="85"/>
      <c r="H19" s="85"/>
      <c r="I19" s="85"/>
      <c r="J19" s="86"/>
      <c r="N19" s="27"/>
      <c r="O19" s="28"/>
      <c r="P19" s="28"/>
      <c r="Q19" s="28"/>
    </row>
    <row r="20" ht="27" customHeight="1" thickBot="1"/>
    <row r="21" spans="1:17" s="30" customFormat="1" ht="19.5" customHeight="1">
      <c r="A21" s="29"/>
      <c r="B21" s="63" t="s">
        <v>61</v>
      </c>
      <c r="C21" s="64"/>
      <c r="D21" s="64"/>
      <c r="E21" s="64"/>
      <c r="F21" s="64"/>
      <c r="G21" s="64"/>
      <c r="H21" s="64"/>
      <c r="I21" s="64"/>
      <c r="J21" s="65"/>
      <c r="N21" s="31"/>
      <c r="O21" s="32"/>
      <c r="P21" s="32"/>
      <c r="Q21" s="32"/>
    </row>
    <row r="22" spans="1:17" s="30" customFormat="1" ht="19.5" customHeight="1">
      <c r="A22" s="29"/>
      <c r="B22" s="33" t="s">
        <v>7</v>
      </c>
      <c r="C22" s="34" t="s">
        <v>8</v>
      </c>
      <c r="D22" s="34" t="s">
        <v>46</v>
      </c>
      <c r="E22" s="34" t="s">
        <v>47</v>
      </c>
      <c r="F22" s="34" t="s">
        <v>48</v>
      </c>
      <c r="G22" s="34" t="s">
        <v>49</v>
      </c>
      <c r="H22" s="34" t="s">
        <v>50</v>
      </c>
      <c r="I22" s="34" t="s">
        <v>51</v>
      </c>
      <c r="J22" s="35" t="s">
        <v>52</v>
      </c>
      <c r="N22" s="31"/>
      <c r="O22" s="32"/>
      <c r="P22" s="32"/>
      <c r="Q22" s="32"/>
    </row>
    <row r="23" spans="1:17" s="30" customFormat="1" ht="19.5" customHeight="1">
      <c r="A23" s="32">
        <f>C23*(SUM(D23:J23))</f>
        <v>0</v>
      </c>
      <c r="B23" s="33" t="s">
        <v>9</v>
      </c>
      <c r="C23" s="34">
        <v>3700</v>
      </c>
      <c r="D23" s="1"/>
      <c r="E23" s="4"/>
      <c r="F23" s="1"/>
      <c r="G23" s="1"/>
      <c r="H23" s="1"/>
      <c r="I23" s="1"/>
      <c r="J23" s="6"/>
      <c r="N23" s="31">
        <f>(C23-200)*(SUM(D23:J23))</f>
        <v>0</v>
      </c>
      <c r="O23" s="32"/>
      <c r="P23" s="32"/>
      <c r="Q23" s="32"/>
    </row>
    <row r="24" spans="1:17" s="30" customFormat="1" ht="19.5" customHeight="1">
      <c r="A24" s="32">
        <f>C24*(SUM(D24:J24))</f>
        <v>0</v>
      </c>
      <c r="B24" s="33" t="s">
        <v>10</v>
      </c>
      <c r="C24" s="34">
        <v>3470</v>
      </c>
      <c r="D24" s="1"/>
      <c r="E24" s="4"/>
      <c r="F24" s="1"/>
      <c r="G24" s="1"/>
      <c r="H24" s="1"/>
      <c r="I24" s="1"/>
      <c r="J24" s="6"/>
      <c r="N24" s="31">
        <f>(C24-200)*(SUM(D24:J24))</f>
        <v>0</v>
      </c>
      <c r="O24" s="32"/>
      <c r="P24" s="32"/>
      <c r="Q24" s="32"/>
    </row>
    <row r="25" spans="1:17" s="30" customFormat="1" ht="19.5" customHeight="1" thickBot="1">
      <c r="A25" s="32">
        <f>C25*(SUM(D25:J25))</f>
        <v>0</v>
      </c>
      <c r="B25" s="36" t="s">
        <v>11</v>
      </c>
      <c r="C25" s="37">
        <v>3080</v>
      </c>
      <c r="D25" s="2"/>
      <c r="E25" s="5"/>
      <c r="F25" s="2"/>
      <c r="G25" s="2"/>
      <c r="H25" s="2"/>
      <c r="I25" s="5"/>
      <c r="J25" s="3"/>
      <c r="N25" s="31">
        <f>(C25-200)*(SUM(D25:J25))</f>
        <v>0</v>
      </c>
      <c r="O25" s="32"/>
      <c r="P25" s="32"/>
      <c r="Q25" s="32"/>
    </row>
    <row r="26" spans="1:10" ht="19.5" customHeight="1" thickBot="1">
      <c r="A26" s="32"/>
      <c r="B26" s="38"/>
      <c r="C26" s="38"/>
      <c r="D26" s="39"/>
      <c r="E26" s="39"/>
      <c r="F26" s="39"/>
      <c r="G26" s="40"/>
      <c r="H26" s="40"/>
      <c r="I26" s="40"/>
      <c r="J26" s="39"/>
    </row>
    <row r="27" spans="1:17" s="30" customFormat="1" ht="19.5" customHeight="1">
      <c r="A27" s="32"/>
      <c r="B27" s="63" t="s">
        <v>63</v>
      </c>
      <c r="C27" s="64"/>
      <c r="D27" s="64"/>
      <c r="E27" s="64"/>
      <c r="F27" s="64"/>
      <c r="G27" s="64"/>
      <c r="H27" s="64"/>
      <c r="I27" s="64"/>
      <c r="J27" s="65"/>
      <c r="N27" s="31"/>
      <c r="O27" s="32"/>
      <c r="P27" s="32"/>
      <c r="Q27" s="32"/>
    </row>
    <row r="28" spans="1:17" s="30" customFormat="1" ht="19.5" customHeight="1">
      <c r="A28" s="32"/>
      <c r="B28" s="33" t="s">
        <v>4</v>
      </c>
      <c r="C28" s="34" t="s">
        <v>5</v>
      </c>
      <c r="D28" s="34" t="s">
        <v>55</v>
      </c>
      <c r="E28" s="34" t="s">
        <v>56</v>
      </c>
      <c r="F28" s="34" t="s">
        <v>57</v>
      </c>
      <c r="G28" s="34" t="s">
        <v>58</v>
      </c>
      <c r="H28" s="34" t="s">
        <v>13</v>
      </c>
      <c r="I28" s="34" t="s">
        <v>59</v>
      </c>
      <c r="J28" s="75"/>
      <c r="L28" s="41" t="s">
        <v>72</v>
      </c>
      <c r="N28" s="31"/>
      <c r="O28" s="32"/>
      <c r="P28" s="32"/>
      <c r="Q28" s="32"/>
    </row>
    <row r="29" spans="1:17" s="30" customFormat="1" ht="19.5" customHeight="1" thickBot="1">
      <c r="A29" s="32">
        <f>IF(SUM(D23:J25,D33:H35)&gt;0,L29*SUM(D29:I29),C29*SUM(D29:I29))</f>
        <v>0</v>
      </c>
      <c r="B29" s="36" t="s">
        <v>54</v>
      </c>
      <c r="C29" s="42">
        <v>2300</v>
      </c>
      <c r="D29" s="2"/>
      <c r="E29" s="2"/>
      <c r="F29" s="2"/>
      <c r="G29" s="2"/>
      <c r="H29" s="2"/>
      <c r="I29" s="2"/>
      <c r="J29" s="76"/>
      <c r="L29" s="43">
        <v>1980</v>
      </c>
      <c r="M29" s="29" t="str">
        <f>IF(SUM(D23:J25)+SUM(D33:H35)&gt;0,"符合加價購","不符合加價購")</f>
        <v>不符合加價購</v>
      </c>
      <c r="N29" s="31"/>
      <c r="O29" s="32"/>
      <c r="P29" s="32"/>
      <c r="Q29" s="32"/>
    </row>
    <row r="30" spans="1:12" ht="19.5" customHeight="1" thickBot="1">
      <c r="A30" s="11"/>
      <c r="K30" s="88" t="s">
        <v>73</v>
      </c>
      <c r="L30" s="44"/>
    </row>
    <row r="31" spans="1:12" ht="19.5" customHeight="1">
      <c r="A31" s="11"/>
      <c r="B31" s="79" t="s">
        <v>60</v>
      </c>
      <c r="C31" s="80"/>
      <c r="D31" s="80"/>
      <c r="E31" s="80"/>
      <c r="F31" s="80"/>
      <c r="G31" s="80"/>
      <c r="H31" s="80"/>
      <c r="I31" s="80"/>
      <c r="J31" s="81"/>
      <c r="K31" s="88"/>
      <c r="L31" s="44"/>
    </row>
    <row r="32" spans="1:17" s="26" customFormat="1" ht="19.5" customHeight="1">
      <c r="A32" s="28"/>
      <c r="B32" s="33" t="s">
        <v>40</v>
      </c>
      <c r="C32" s="34" t="s">
        <v>5</v>
      </c>
      <c r="D32" s="45" t="s">
        <v>41</v>
      </c>
      <c r="E32" s="45" t="s">
        <v>1</v>
      </c>
      <c r="F32" s="45" t="s">
        <v>42</v>
      </c>
      <c r="G32" s="34" t="s">
        <v>0</v>
      </c>
      <c r="H32" s="34" t="s">
        <v>2</v>
      </c>
      <c r="I32" s="93"/>
      <c r="J32" s="94"/>
      <c r="K32" s="46">
        <f>SUM(A33:A35)+SUM(A23:A25)</f>
        <v>0</v>
      </c>
      <c r="N32" s="27"/>
      <c r="O32" s="28">
        <f>IF(K32&gt;=6500,SUM(N23:N25,N33:N35)-500,SUM(N23:N25,N33:N35))</f>
        <v>0</v>
      </c>
      <c r="P32" s="28"/>
      <c r="Q32" s="28"/>
    </row>
    <row r="33" spans="1:17" s="30" customFormat="1" ht="19.5" customHeight="1">
      <c r="A33" s="32">
        <f>C33*(SUM(D33:J33))</f>
        <v>0</v>
      </c>
      <c r="B33" s="33" t="s">
        <v>43</v>
      </c>
      <c r="C33" s="34">
        <v>3470</v>
      </c>
      <c r="D33" s="4"/>
      <c r="E33" s="4"/>
      <c r="F33" s="4"/>
      <c r="G33" s="4"/>
      <c r="H33" s="4"/>
      <c r="I33" s="93"/>
      <c r="J33" s="94"/>
      <c r="L33" s="32">
        <f>SUM(A29,A39)</f>
        <v>0</v>
      </c>
      <c r="N33" s="31">
        <f>(C33-200)*(SUM(D33:J33))</f>
        <v>0</v>
      </c>
      <c r="O33" s="32"/>
      <c r="P33" s="32"/>
      <c r="Q33" s="32"/>
    </row>
    <row r="34" spans="1:17" s="30" customFormat="1" ht="19.5" customHeight="1">
      <c r="A34" s="32">
        <f>C34*(SUM(D34:J34))</f>
        <v>0</v>
      </c>
      <c r="B34" s="33" t="s">
        <v>44</v>
      </c>
      <c r="C34" s="34">
        <v>3200</v>
      </c>
      <c r="D34" s="4"/>
      <c r="E34" s="4"/>
      <c r="F34" s="4"/>
      <c r="G34" s="4"/>
      <c r="H34" s="4"/>
      <c r="I34" s="93"/>
      <c r="J34" s="94"/>
      <c r="N34" s="31">
        <f>(C34-200)*(SUM(D34:J34))</f>
        <v>0</v>
      </c>
      <c r="O34" s="32"/>
      <c r="P34" s="32"/>
      <c r="Q34" s="32"/>
    </row>
    <row r="35" spans="1:17" s="30" customFormat="1" ht="19.5" customHeight="1" thickBot="1">
      <c r="A35" s="32">
        <f>C35*(SUM(D35:J35))</f>
        <v>0</v>
      </c>
      <c r="B35" s="36" t="s">
        <v>45</v>
      </c>
      <c r="C35" s="37">
        <v>2920</v>
      </c>
      <c r="D35" s="5"/>
      <c r="E35" s="5"/>
      <c r="F35" s="5"/>
      <c r="G35" s="5"/>
      <c r="H35" s="5"/>
      <c r="I35" s="95"/>
      <c r="J35" s="96"/>
      <c r="N35" s="31">
        <f>(C35-200)*(SUM(D35:J35))</f>
        <v>0</v>
      </c>
      <c r="O35" s="32"/>
      <c r="P35" s="32"/>
      <c r="Q35" s="32"/>
    </row>
    <row r="36" ht="17.25" thickBot="1">
      <c r="A36" s="32"/>
    </row>
    <row r="37" spans="1:17" s="30" customFormat="1" ht="19.5" customHeight="1">
      <c r="A37" s="32"/>
      <c r="B37" s="63" t="s">
        <v>62</v>
      </c>
      <c r="C37" s="64"/>
      <c r="D37" s="64"/>
      <c r="E37" s="64"/>
      <c r="F37" s="64"/>
      <c r="G37" s="64"/>
      <c r="H37" s="64"/>
      <c r="I37" s="64"/>
      <c r="J37" s="65"/>
      <c r="N37" s="31"/>
      <c r="O37" s="32"/>
      <c r="P37" s="32"/>
      <c r="Q37" s="32"/>
    </row>
    <row r="38" spans="1:17" s="30" customFormat="1" ht="19.5" customHeight="1">
      <c r="A38" s="32"/>
      <c r="B38" s="33" t="s">
        <v>4</v>
      </c>
      <c r="C38" s="7" t="s">
        <v>68</v>
      </c>
      <c r="D38" s="34" t="s">
        <v>12</v>
      </c>
      <c r="E38" s="34" t="s">
        <v>13</v>
      </c>
      <c r="F38" s="34" t="s">
        <v>14</v>
      </c>
      <c r="G38" s="34" t="s">
        <v>15</v>
      </c>
      <c r="H38" s="34" t="s">
        <v>16</v>
      </c>
      <c r="I38" s="34" t="s">
        <v>17</v>
      </c>
      <c r="J38" s="35" t="s">
        <v>18</v>
      </c>
      <c r="N38" s="31"/>
      <c r="O38" s="32"/>
      <c r="P38" s="32"/>
      <c r="Q38" s="32"/>
    </row>
    <row r="39" spans="1:17" s="30" customFormat="1" ht="19.5" customHeight="1" thickBot="1">
      <c r="A39" s="32">
        <f>C39*(SUM(D39:J39))</f>
        <v>0</v>
      </c>
      <c r="B39" s="36" t="s">
        <v>37</v>
      </c>
      <c r="C39" s="47">
        <v>1580</v>
      </c>
      <c r="D39" s="2"/>
      <c r="E39" s="47" t="s">
        <v>65</v>
      </c>
      <c r="F39" s="2"/>
      <c r="G39" s="2"/>
      <c r="H39" s="2"/>
      <c r="I39" s="2"/>
      <c r="J39" s="3"/>
      <c r="N39" s="31"/>
      <c r="O39" s="32"/>
      <c r="P39" s="32"/>
      <c r="Q39" s="32"/>
    </row>
    <row r="40" spans="1:17" s="30" customFormat="1" ht="19.5" customHeight="1">
      <c r="A40" s="29"/>
      <c r="B40" s="48"/>
      <c r="C40" s="49"/>
      <c r="D40" s="50"/>
      <c r="E40" s="50"/>
      <c r="F40" s="50"/>
      <c r="G40" s="50"/>
      <c r="H40" s="50"/>
      <c r="I40" s="50"/>
      <c r="J40" s="50"/>
      <c r="N40" s="31"/>
      <c r="O40" s="32"/>
      <c r="P40" s="32"/>
      <c r="Q40" s="32"/>
    </row>
  </sheetData>
  <sheetProtection password="EC9B" sheet="1" selectLockedCells="1"/>
  <mergeCells count="37">
    <mergeCell ref="K30:K31"/>
    <mergeCell ref="B2:H2"/>
    <mergeCell ref="I2:J2"/>
    <mergeCell ref="F18:J18"/>
    <mergeCell ref="I32:J35"/>
    <mergeCell ref="C6:I6"/>
    <mergeCell ref="I11:J11"/>
    <mergeCell ref="C16:J16"/>
    <mergeCell ref="G11:H11"/>
    <mergeCell ref="C15:J15"/>
    <mergeCell ref="J28:J29"/>
    <mergeCell ref="G12:J12"/>
    <mergeCell ref="B37:J37"/>
    <mergeCell ref="B31:J31"/>
    <mergeCell ref="B18:E18"/>
    <mergeCell ref="B19:J19"/>
    <mergeCell ref="D14:F14"/>
    <mergeCell ref="C7:D7"/>
    <mergeCell ref="C9:I9"/>
    <mergeCell ref="B27:J27"/>
    <mergeCell ref="C11:D11"/>
    <mergeCell ref="B21:J21"/>
    <mergeCell ref="B1:J1"/>
    <mergeCell ref="B17:J17"/>
    <mergeCell ref="C13:E13"/>
    <mergeCell ref="C12:D12"/>
    <mergeCell ref="G14:J14"/>
    <mergeCell ref="C8:D8"/>
    <mergeCell ref="G13:J13"/>
    <mergeCell ref="C10:I10"/>
    <mergeCell ref="G3:H3"/>
    <mergeCell ref="I3:J3"/>
    <mergeCell ref="H4:I4"/>
    <mergeCell ref="H5:I5"/>
    <mergeCell ref="C5:D5"/>
    <mergeCell ref="H7:I7"/>
    <mergeCell ref="B4:F4"/>
  </mergeCells>
  <hyperlinks>
    <hyperlink ref="B18:E18" r:id="rId1" display="商品資訊請上:http://www.luggage.com.tw      "/>
  </hyperlinks>
  <printOptions horizontalCentered="1"/>
  <pageMargins left="0.3937007874015748" right="0.3937007874015748" top="0.7874015748031497" bottom="0.11811023622047245" header="0" footer="0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高教產</cp:lastModifiedBy>
  <cp:lastPrinted>2021-10-04T06:25:19Z</cp:lastPrinted>
  <dcterms:created xsi:type="dcterms:W3CDTF">2009-10-28T01:17:41Z</dcterms:created>
  <dcterms:modified xsi:type="dcterms:W3CDTF">2021-10-14T00:34:54Z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